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ürgen\Desktop\"/>
    </mc:Choice>
  </mc:AlternateContent>
  <bookViews>
    <workbookView xWindow="0" yWindow="0" windowWidth="25200" windowHeight="11325" activeTab="1"/>
  </bookViews>
  <sheets>
    <sheet name="Damen" sheetId="2" r:id="rId1"/>
    <sheet name="Herren" sheetId="5" r:id="rId2"/>
    <sheet name="Staffeln" sheetId="1" r:id="rId3"/>
  </sheets>
  <definedNames>
    <definedName name="_xlnm.Print_Area" localSheetId="2">Staffeln!$A$1:$L$21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L6" i="1" s="1"/>
  <c r="N7" i="1"/>
  <c r="L7" i="1" s="1"/>
  <c r="N8" i="1"/>
  <c r="L8" i="1" s="1"/>
  <c r="N9" i="1"/>
  <c r="L9" i="1" s="1"/>
  <c r="N10" i="1"/>
  <c r="L10" i="1" s="1"/>
  <c r="N11" i="1"/>
  <c r="L11" i="1" s="1"/>
  <c r="N12" i="1"/>
  <c r="L12" i="1" s="1"/>
  <c r="N13" i="1"/>
  <c r="L13" i="1" s="1"/>
  <c r="N14" i="1"/>
  <c r="L14" i="1" s="1"/>
  <c r="M6" i="1"/>
  <c r="M7" i="1"/>
  <c r="M8" i="1"/>
  <c r="M9" i="1"/>
  <c r="M10" i="1"/>
  <c r="M11" i="1"/>
  <c r="M12" i="1"/>
  <c r="M13" i="1"/>
  <c r="M14" i="1"/>
  <c r="N5" i="1"/>
  <c r="L5" i="1" s="1"/>
  <c r="M5" i="1"/>
  <c r="S13" i="2" l="1"/>
  <c r="S13" i="5"/>
  <c r="H41" i="5" l="1"/>
  <c r="H40" i="5"/>
  <c r="H39" i="5"/>
  <c r="B41" i="5"/>
  <c r="B40" i="5"/>
  <c r="B39" i="5"/>
  <c r="H41" i="2"/>
  <c r="H40" i="2"/>
  <c r="H39" i="2"/>
  <c r="B41" i="2"/>
  <c r="B40" i="2"/>
  <c r="B39" i="2"/>
  <c r="S37" i="5"/>
  <c r="R37" i="5" s="1"/>
  <c r="S36" i="5"/>
  <c r="R36" i="5" s="1"/>
  <c r="S35" i="5"/>
  <c r="R35" i="5" s="1"/>
  <c r="S34" i="5"/>
  <c r="R34" i="5" s="1"/>
  <c r="S33" i="5"/>
  <c r="R33" i="5" s="1"/>
  <c r="S32" i="5"/>
  <c r="R32" i="5" s="1"/>
  <c r="S31" i="5"/>
  <c r="R31" i="5" s="1"/>
  <c r="S30" i="5"/>
  <c r="R30" i="5" s="1"/>
  <c r="S29" i="5"/>
  <c r="R29" i="5" s="1"/>
  <c r="S28" i="5"/>
  <c r="R28" i="5" s="1"/>
  <c r="S15" i="5"/>
  <c r="R15" i="5" s="1"/>
  <c r="S14" i="5"/>
  <c r="R14" i="5" s="1"/>
  <c r="R13" i="5"/>
  <c r="S12" i="5"/>
  <c r="R12" i="5" s="1"/>
  <c r="S11" i="5"/>
  <c r="R11" i="5" s="1"/>
  <c r="S10" i="5"/>
  <c r="R10" i="5" s="1"/>
  <c r="S9" i="5"/>
  <c r="R9" i="5" s="1"/>
  <c r="S8" i="5"/>
  <c r="R8" i="5" s="1"/>
  <c r="S7" i="5"/>
  <c r="R7" i="5" s="1"/>
  <c r="S6" i="5"/>
  <c r="R6" i="5" s="1"/>
  <c r="S29" i="2"/>
  <c r="R29" i="2" s="1"/>
  <c r="S30" i="2"/>
  <c r="R30" i="2" s="1"/>
  <c r="S31" i="2"/>
  <c r="R31" i="2" s="1"/>
  <c r="S32" i="2"/>
  <c r="R32" i="2" s="1"/>
  <c r="S33" i="2"/>
  <c r="R33" i="2" s="1"/>
  <c r="S34" i="2"/>
  <c r="R34" i="2" s="1"/>
  <c r="S35" i="2"/>
  <c r="R35" i="2" s="1"/>
  <c r="S36" i="2"/>
  <c r="R36" i="2" s="1"/>
  <c r="S37" i="2"/>
  <c r="R37" i="2" s="1"/>
  <c r="S28" i="2"/>
  <c r="R28" i="2" s="1"/>
  <c r="R16" i="5" l="1"/>
  <c r="R38" i="5"/>
  <c r="R38" i="2"/>
  <c r="S15" i="2"/>
  <c r="R15" i="2" s="1"/>
  <c r="S14" i="2"/>
  <c r="R14" i="2" s="1"/>
  <c r="R13" i="2"/>
  <c r="S12" i="2"/>
  <c r="R12" i="2" s="1"/>
  <c r="S11" i="2"/>
  <c r="R11" i="2" s="1"/>
  <c r="S10" i="2"/>
  <c r="R10" i="2" s="1"/>
  <c r="S9" i="2"/>
  <c r="R9" i="2" s="1"/>
  <c r="S8" i="2"/>
  <c r="R8" i="2" s="1"/>
  <c r="S7" i="2"/>
  <c r="R7" i="2" s="1"/>
  <c r="S6" i="2"/>
  <c r="R6" i="2" s="1"/>
  <c r="F19" i="1" l="1"/>
  <c r="R16" i="2"/>
  <c r="F18" i="1" s="1"/>
  <c r="L16" i="1" l="1"/>
  <c r="F20" i="1" s="1"/>
  <c r="F21" i="1" s="1"/>
</calcChain>
</file>

<file path=xl/sharedStrings.xml><?xml version="1.0" encoding="utf-8"?>
<sst xmlns="http://schemas.openxmlformats.org/spreadsheetml/2006/main" count="230" uniqueCount="90">
  <si>
    <t>25m 
Brust</t>
  </si>
  <si>
    <t>25m 
Freistil</t>
  </si>
  <si>
    <t>25m 
Rücken</t>
  </si>
  <si>
    <t>25m 
Schmett</t>
  </si>
  <si>
    <t>50m 
Brust</t>
  </si>
  <si>
    <t>5,00 € bzw.
7,50 €</t>
  </si>
  <si>
    <t>Start-
geld</t>
  </si>
  <si>
    <t>in Nürnberg</t>
  </si>
  <si>
    <t>Meldebogen</t>
  </si>
  <si>
    <t>Startgeld Einzelwettbewerbe Damen</t>
  </si>
  <si>
    <t>Stempel/Unterschrift</t>
  </si>
  <si>
    <t>Landesverband</t>
  </si>
  <si>
    <t>Verein</t>
  </si>
  <si>
    <t>Kontaktperson</t>
  </si>
  <si>
    <t>PLZ, Ort</t>
  </si>
  <si>
    <t>Telefon</t>
  </si>
  <si>
    <t>Staffeln</t>
  </si>
  <si>
    <t>Mannschaft Nr.</t>
  </si>
  <si>
    <t>1. Schwimmer</t>
  </si>
  <si>
    <t>2. Schwimmer</t>
  </si>
  <si>
    <t>3. Schwimmer</t>
  </si>
  <si>
    <t>4. Schwimmer</t>
  </si>
  <si>
    <t>WK 27</t>
  </si>
  <si>
    <t>WK 25</t>
  </si>
  <si>
    <t>WK 26</t>
  </si>
  <si>
    <t>WK 28</t>
  </si>
  <si>
    <t>WK 29</t>
  </si>
  <si>
    <t>Beispiel Hermann</t>
  </si>
  <si>
    <t>Beispiel Andrea</t>
  </si>
  <si>
    <t>Lagen: 1. Schwimmer Rücken, 2. Schwimmer Brust, 3. Schwimmer Schmetterling, 4. Schwimmer Freistil</t>
  </si>
  <si>
    <t>Straße, Hausnr.</t>
  </si>
  <si>
    <t>Startgeld</t>
  </si>
  <si>
    <t>Startgeld Einzelwettbewerbe Herren</t>
  </si>
  <si>
    <t>Startgeld Staffelwettbewerbe</t>
  </si>
  <si>
    <t>Startgeld Gesamt</t>
  </si>
  <si>
    <t>Startgeld 
Staffelwettbewerbe</t>
  </si>
  <si>
    <t>Anzahl</t>
  </si>
  <si>
    <t>Damen</t>
  </si>
  <si>
    <t>Klassifizierung
Schwimmen</t>
  </si>
  <si>
    <t>Name,
Vorname</t>
  </si>
  <si>
    <t>Jahrgang</t>
  </si>
  <si>
    <t>Startpass Nummer</t>
  </si>
  <si>
    <t>Klassifizierung 
gültig bis</t>
  </si>
  <si>
    <t>Schadensklassen
S1 - S14 usw.</t>
  </si>
  <si>
    <t>WK 1</t>
  </si>
  <si>
    <t>WK 3</t>
  </si>
  <si>
    <t>WK 5</t>
  </si>
  <si>
    <t>WK 7</t>
  </si>
  <si>
    <t>WK 9</t>
  </si>
  <si>
    <t>WK 11</t>
  </si>
  <si>
    <t>WK 13</t>
  </si>
  <si>
    <t>WK 15</t>
  </si>
  <si>
    <t>WK 17</t>
  </si>
  <si>
    <t>WK 19</t>
  </si>
  <si>
    <t>WK 21</t>
  </si>
  <si>
    <t>WK 23</t>
  </si>
  <si>
    <t>50m 
Freistil</t>
  </si>
  <si>
    <t>50m 
Rücken</t>
  </si>
  <si>
    <t>50m 
Schmett</t>
  </si>
  <si>
    <t>100m 
Brust</t>
  </si>
  <si>
    <t>100m 
Freistil</t>
  </si>
  <si>
    <t>100m 
Rücken</t>
  </si>
  <si>
    <t>100m 
Schmett</t>
  </si>
  <si>
    <t>Beispiel
Andrea</t>
  </si>
  <si>
    <t>S7,SM7,
SB7</t>
  </si>
  <si>
    <t>Straße Hausnr.</t>
  </si>
  <si>
    <t>Herren</t>
  </si>
  <si>
    <t>Beispiel
Hermann</t>
  </si>
  <si>
    <t>gesamt (10,00 €)</t>
  </si>
  <si>
    <t>Beispiel Franziska</t>
  </si>
  <si>
    <t>Beispiel Hans</t>
  </si>
  <si>
    <t xml:space="preserve">16. Fränkische Meisterschaft Schwimmen 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</si>
  <si>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</si>
  <si>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</si>
  <si>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</si>
  <si>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</si>
  <si>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</si>
  <si>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</si>
  <si>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</si>
  <si>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</si>
  <si>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18</t>
  </si>
  <si>
    <t>WK 20</t>
  </si>
  <si>
    <t>WK 22</t>
  </si>
  <si>
    <t>WK 24</t>
  </si>
  <si>
    <t>BVS Bayern</t>
  </si>
  <si>
    <t>BVS Fürth</t>
  </si>
  <si>
    <t>25m 
Lagen</t>
  </si>
  <si>
    <t>50m 
Lagen</t>
  </si>
  <si>
    <t>WK 30</t>
  </si>
  <si>
    <t>100m 
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</si>
</sst>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\/yyyy"/>
    <numFmt numFmtId="165" formatCode="mm:ss.00"/>
    <numFmt numFmtId="166" formatCode="[$-407]d/\ mmmm\ yyyy;@"/>
    <numFmt numFmtId="167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67" fontId="0" fillId="0" borderId="1" xfId="0" applyNumberFormat="1" applyBorder="1"/>
    <xf numFmtId="0" fontId="0" fillId="0" borderId="1" xfId="0" applyBorder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2" fillId="0" borderId="11" xfId="0" applyFont="1" applyBorder="1" applyAlignment="1"/>
    <xf numFmtId="0" fontId="0" fillId="2" borderId="3" xfId="0" applyFill="1" applyBorder="1" applyAlignment="1">
      <alignment horizontal="center" wrapText="1"/>
    </xf>
    <xf numFmtId="0" fontId="0" fillId="0" borderId="12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20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0" fontId="0" fillId="0" borderId="30" xfId="0" applyBorder="1" applyAlignment="1"/>
    <xf numFmtId="0" fontId="0" fillId="0" borderId="20" xfId="0" applyBorder="1"/>
    <xf numFmtId="0" fontId="0" fillId="0" borderId="25" xfId="0" applyBorder="1"/>
    <xf numFmtId="0" fontId="0" fillId="0" borderId="26" xfId="0" applyBorder="1"/>
    <xf numFmtId="167" fontId="0" fillId="0" borderId="26" xfId="0" applyNumberFormat="1" applyBorder="1" applyAlignment="1">
      <alignment vertical="center"/>
    </xf>
    <xf numFmtId="165" fontId="0" fillId="0" borderId="1" xfId="0" applyNumberFormat="1" applyBorder="1" applyProtection="1">
      <protection locked="0"/>
    </xf>
    <xf numFmtId="0" fontId="1" fillId="2" borderId="13" xfId="0" applyFont="1" applyFill="1" applyBorder="1" applyAlignment="1">
      <alignment horizontal="center"/>
    </xf>
    <xf numFmtId="0" fontId="2" fillId="0" borderId="8" xfId="0" applyFont="1" applyBorder="1" applyAlignment="1"/>
    <xf numFmtId="0" fontId="0" fillId="0" borderId="8" xfId="0" applyBorder="1" applyAlignment="1"/>
    <xf numFmtId="0" fontId="2" fillId="0" borderId="10" xfId="0" applyFont="1" applyBorder="1" applyAlignment="1"/>
    <xf numFmtId="166" fontId="0" fillId="0" borderId="11" xfId="0" applyNumberFormat="1" applyBorder="1" applyAlignment="1">
      <alignment horizontal="center"/>
    </xf>
    <xf numFmtId="164" fontId="0" fillId="3" borderId="1" xfId="0" applyNumberFormat="1" applyFill="1" applyBorder="1"/>
    <xf numFmtId="0" fontId="0" fillId="3" borderId="1" xfId="0" applyFill="1" applyBorder="1" applyProtection="1">
      <protection locked="0"/>
    </xf>
    <xf numFmtId="20" fontId="0" fillId="0" borderId="1" xfId="0" applyNumberFormat="1" applyBorder="1" applyProtection="1">
      <protection locked="0"/>
    </xf>
    <xf numFmtId="0" fontId="0" fillId="0" borderId="3" xfId="0" applyBorder="1"/>
    <xf numFmtId="0" fontId="1" fillId="2" borderId="35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5" fontId="0" fillId="2" borderId="1" xfId="0" applyNumberFormat="1" applyFill="1" applyBorder="1"/>
    <xf numFmtId="167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textRotation="90" wrapText="1"/>
    </xf>
    <xf numFmtId="0" fontId="0" fillId="2" borderId="1" xfId="0" applyFont="1" applyFill="1" applyBorder="1" applyAlignment="1">
      <alignment horizontal="center" textRotation="90"/>
    </xf>
    <xf numFmtId="0" fontId="0" fillId="3" borderId="1" xfId="0" applyFont="1" applyFill="1" applyBorder="1" applyAlignment="1">
      <alignment horizontal="center" textRotation="90" wrapText="1"/>
    </xf>
    <xf numFmtId="0" fontId="0" fillId="3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2" fillId="0" borderId="8" xfId="0" applyNumberFormat="1" applyFont="1" applyBorder="1" applyAlignment="1" applyProtection="1">
      <alignment horizontal="left"/>
      <protection locked="0"/>
    </xf>
    <xf numFmtId="0" fontId="1" fillId="2" borderId="3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7" fontId="1" fillId="0" borderId="33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167" fontId="0" fillId="0" borderId="7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1"/>
  <sheetViews>
    <sheetView showGridLines="0" topLeftCell="A16" workbookViewId="0">
      <selection activeCell="E30" sqref="E30"/>
    </sheetView>
  </sheetViews>
  <sheetFormatPr baseColWidth="10" defaultRowHeight="15" x14ac:dyDescent="0.25"/>
  <cols>
    <col min="1" max="1" width="14.5703125" customWidth="1"/>
    <col min="2" max="2" width="5.42578125" customWidth="1"/>
    <col min="3" max="3" width="7.28515625" customWidth="1"/>
    <col min="4" max="4" width="7.5703125" customWidth="1"/>
    <col min="5" max="5" width="9.140625" customWidth="1"/>
    <col min="6" max="13" width="8.140625" customWidth="1"/>
    <col min="14" max="17" width="9.140625" customWidth="1"/>
    <col min="18" max="18" width="8.85546875" customWidth="1"/>
    <col min="19" max="19" width="11.42578125" hidden="1" customWidth="1"/>
  </cols>
  <sheetData>
    <row r="1" spans="1:19" ht="18.75" x14ac:dyDescent="0.3">
      <c r="A1" s="72" t="s">
        <v>37</v>
      </c>
      <c r="B1" s="73"/>
      <c r="C1" s="73"/>
      <c r="D1" s="73"/>
      <c r="E1" s="74"/>
      <c r="F1" s="72" t="s">
        <v>71</v>
      </c>
      <c r="G1" s="73"/>
      <c r="H1" s="73"/>
      <c r="I1" s="73"/>
      <c r="J1" s="73"/>
      <c r="K1" s="73"/>
      <c r="L1" s="73"/>
      <c r="M1" s="75">
        <v>43904</v>
      </c>
      <c r="N1" s="75"/>
      <c r="O1" s="29" t="s">
        <v>7</v>
      </c>
      <c r="P1" s="30"/>
      <c r="Q1" s="30"/>
      <c r="R1" s="4"/>
    </row>
    <row r="2" spans="1:19" ht="18.75" x14ac:dyDescent="0.3">
      <c r="A2" s="76"/>
      <c r="B2" s="77"/>
      <c r="C2" s="77"/>
      <c r="D2" s="77"/>
      <c r="E2" s="78"/>
      <c r="F2" s="31" t="s">
        <v>8</v>
      </c>
      <c r="G2" s="5"/>
      <c r="H2" s="5"/>
      <c r="I2" s="5"/>
      <c r="J2" s="5"/>
      <c r="K2" s="5"/>
      <c r="L2" s="32"/>
      <c r="M2" s="32"/>
      <c r="N2" s="5"/>
      <c r="O2" s="5"/>
      <c r="P2" s="5"/>
      <c r="Q2" s="5"/>
      <c r="R2" s="6"/>
    </row>
    <row r="3" spans="1:19" ht="29.25" customHeight="1" x14ac:dyDescent="0.25">
      <c r="A3" s="47"/>
      <c r="B3" s="48"/>
      <c r="C3" s="49"/>
      <c r="D3" s="79" t="s">
        <v>38</v>
      </c>
      <c r="E3" s="80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9" ht="35.25" customHeight="1" x14ac:dyDescent="0.25">
      <c r="A4" s="64" t="s">
        <v>39</v>
      </c>
      <c r="B4" s="66" t="s">
        <v>40</v>
      </c>
      <c r="C4" s="66" t="s">
        <v>41</v>
      </c>
      <c r="D4" s="68" t="s">
        <v>42</v>
      </c>
      <c r="E4" s="70" t="s">
        <v>43</v>
      </c>
      <c r="F4" s="7" t="s">
        <v>44</v>
      </c>
      <c r="G4" s="7" t="s">
        <v>45</v>
      </c>
      <c r="H4" s="7" t="s">
        <v>46</v>
      </c>
      <c r="I4" s="7" t="s">
        <v>47</v>
      </c>
      <c r="J4" s="7" t="s">
        <v>48</v>
      </c>
      <c r="K4" s="7" t="s">
        <v>49</v>
      </c>
      <c r="L4" s="7" t="s">
        <v>50</v>
      </c>
      <c r="M4" s="7" t="s">
        <v>51</v>
      </c>
      <c r="N4" s="7" t="s">
        <v>52</v>
      </c>
      <c r="O4" s="7" t="s">
        <v>53</v>
      </c>
      <c r="P4" s="7" t="s">
        <v>54</v>
      </c>
      <c r="Q4" s="7" t="s">
        <v>55</v>
      </c>
      <c r="R4" s="8" t="s">
        <v>6</v>
      </c>
      <c r="S4" s="37" t="s">
        <v>36</v>
      </c>
    </row>
    <row r="5" spans="1:19" ht="51" customHeight="1" x14ac:dyDescent="0.25">
      <c r="A5" s="65"/>
      <c r="B5" s="67"/>
      <c r="C5" s="67"/>
      <c r="D5" s="69"/>
      <c r="E5" s="71"/>
      <c r="F5" s="15" t="s">
        <v>0</v>
      </c>
      <c r="G5" s="15" t="s">
        <v>1</v>
      </c>
      <c r="H5" s="15" t="s">
        <v>2</v>
      </c>
      <c r="I5" s="15" t="s">
        <v>3</v>
      </c>
      <c r="J5" s="15" t="s">
        <v>4</v>
      </c>
      <c r="K5" s="15" t="s">
        <v>56</v>
      </c>
      <c r="L5" s="15" t="s">
        <v>57</v>
      </c>
      <c r="M5" s="15" t="s">
        <v>58</v>
      </c>
      <c r="N5" s="15" t="s">
        <v>59</v>
      </c>
      <c r="O5" s="15" t="s">
        <v>60</v>
      </c>
      <c r="P5" s="15" t="s">
        <v>61</v>
      </c>
      <c r="Q5" s="15" t="s">
        <v>62</v>
      </c>
      <c r="R5" s="15" t="s">
        <v>5</v>
      </c>
    </row>
    <row r="6" spans="1:19" ht="30" customHeight="1" x14ac:dyDescent="0.25">
      <c r="A6" s="38" t="s">
        <v>63</v>
      </c>
      <c r="B6" s="13">
        <v>1994</v>
      </c>
      <c r="C6" s="13">
        <v>10007</v>
      </c>
      <c r="D6" s="33">
        <v>42795</v>
      </c>
      <c r="E6" s="38" t="s">
        <v>64</v>
      </c>
      <c r="F6" s="39">
        <v>3.4895833333333328E-4</v>
      </c>
      <c r="G6" s="39">
        <v>3.4837962962962969E-4</v>
      </c>
      <c r="H6" s="39"/>
      <c r="I6" s="39"/>
      <c r="J6" s="39">
        <v>9.5162037037037047E-4</v>
      </c>
      <c r="K6" s="39">
        <v>9.5162037037037047E-4</v>
      </c>
      <c r="L6" s="39"/>
      <c r="M6" s="39"/>
      <c r="N6" s="39">
        <v>1.6460648148148148E-3</v>
      </c>
      <c r="O6" s="39"/>
      <c r="P6" s="39"/>
      <c r="Q6" s="39"/>
      <c r="R6" s="40">
        <f>IF(S6&gt;=4,7.5,IF(S6&lt;=0,0,5))</f>
        <v>7.5</v>
      </c>
      <c r="S6">
        <f>COUNT(F6:Q6)</f>
        <v>5</v>
      </c>
    </row>
    <row r="7" spans="1:19" ht="30" customHeight="1" x14ac:dyDescent="0.25">
      <c r="A7" s="17"/>
      <c r="B7" s="44"/>
      <c r="C7" s="11"/>
      <c r="D7" s="34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0">
        <f t="shared" ref="R7:R15" si="0">IF(S7&gt;=4,7.5,IF(S7&lt;=0,0,5))</f>
        <v>0</v>
      </c>
      <c r="S7">
        <f t="shared" ref="S7:S15" si="1">COUNT(F7:Q7)</f>
        <v>0</v>
      </c>
    </row>
    <row r="8" spans="1:19" ht="30" customHeight="1" x14ac:dyDescent="0.25">
      <c r="A8" s="17"/>
      <c r="B8" s="11"/>
      <c r="C8" s="11"/>
      <c r="D8" s="34"/>
      <c r="E8" s="11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0">
        <f t="shared" si="0"/>
        <v>0</v>
      </c>
      <c r="S8">
        <f t="shared" si="1"/>
        <v>0</v>
      </c>
    </row>
    <row r="9" spans="1:19" ht="30" customHeight="1" x14ac:dyDescent="0.25">
      <c r="A9" s="17"/>
      <c r="B9" s="11"/>
      <c r="C9" s="11"/>
      <c r="D9" s="34"/>
      <c r="E9" s="11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0">
        <f t="shared" si="0"/>
        <v>0</v>
      </c>
      <c r="S9">
        <f t="shared" si="1"/>
        <v>0</v>
      </c>
    </row>
    <row r="10" spans="1:19" ht="30" customHeight="1" x14ac:dyDescent="0.25">
      <c r="A10" s="17"/>
      <c r="B10" s="11"/>
      <c r="C10" s="11"/>
      <c r="D10" s="34"/>
      <c r="E10" s="11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0">
        <f t="shared" si="0"/>
        <v>0</v>
      </c>
      <c r="S10">
        <f t="shared" si="1"/>
        <v>0</v>
      </c>
    </row>
    <row r="11" spans="1:19" ht="30" customHeight="1" x14ac:dyDescent="0.25">
      <c r="A11" s="17"/>
      <c r="B11" s="11"/>
      <c r="C11" s="11"/>
      <c r="D11" s="34"/>
      <c r="E11" s="1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0">
        <f t="shared" si="0"/>
        <v>0</v>
      </c>
      <c r="S11">
        <f t="shared" si="1"/>
        <v>0</v>
      </c>
    </row>
    <row r="12" spans="1:19" ht="30" customHeight="1" x14ac:dyDescent="0.25">
      <c r="A12" s="17"/>
      <c r="B12" s="11"/>
      <c r="C12" s="11"/>
      <c r="D12" s="34"/>
      <c r="E12" s="1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0">
        <f t="shared" si="0"/>
        <v>0</v>
      </c>
      <c r="S12">
        <f t="shared" si="1"/>
        <v>0</v>
      </c>
    </row>
    <row r="13" spans="1:19" ht="30" customHeight="1" x14ac:dyDescent="0.25">
      <c r="A13" s="17"/>
      <c r="B13" s="11"/>
      <c r="C13" s="11"/>
      <c r="D13" s="34"/>
      <c r="E13" s="1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0">
        <f t="shared" si="0"/>
        <v>0</v>
      </c>
      <c r="S13">
        <f t="shared" si="1"/>
        <v>0</v>
      </c>
    </row>
    <row r="14" spans="1:19" ht="30" customHeight="1" x14ac:dyDescent="0.25">
      <c r="A14" s="35"/>
      <c r="B14" s="11"/>
      <c r="C14" s="11"/>
      <c r="D14" s="34"/>
      <c r="E14" s="1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0">
        <f t="shared" si="0"/>
        <v>0</v>
      </c>
      <c r="S14">
        <f t="shared" si="1"/>
        <v>0</v>
      </c>
    </row>
    <row r="15" spans="1:19" ht="30" customHeight="1" x14ac:dyDescent="0.25">
      <c r="A15" s="17"/>
      <c r="B15" s="11"/>
      <c r="C15" s="11"/>
      <c r="D15" s="34"/>
      <c r="E15" s="11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0">
        <f t="shared" si="0"/>
        <v>0</v>
      </c>
      <c r="S15">
        <f t="shared" si="1"/>
        <v>0</v>
      </c>
    </row>
    <row r="16" spans="1:19" ht="21.75" customHeight="1" x14ac:dyDescent="0.2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50" t="s">
        <v>9</v>
      </c>
      <c r="O16" s="51"/>
      <c r="P16" s="51"/>
      <c r="Q16" s="52"/>
      <c r="R16" s="10">
        <f>SUM(R7:R15)</f>
        <v>0</v>
      </c>
    </row>
    <row r="17" spans="1:19" ht="27" customHeight="1" x14ac:dyDescent="0.25">
      <c r="A17" s="1" t="s">
        <v>11</v>
      </c>
      <c r="B17" s="81" t="s">
        <v>84</v>
      </c>
      <c r="C17" s="81"/>
      <c r="D17" s="81"/>
      <c r="E17" s="81"/>
      <c r="F17" s="54" t="s">
        <v>65</v>
      </c>
      <c r="G17" s="54"/>
      <c r="H17" s="81"/>
      <c r="I17" s="81"/>
      <c r="J17" s="81"/>
      <c r="K17" s="81"/>
      <c r="L17" s="81"/>
      <c r="M17" s="81"/>
      <c r="N17" s="55" t="s">
        <v>10</v>
      </c>
      <c r="O17" s="56"/>
      <c r="P17" s="56"/>
      <c r="Q17" s="56"/>
      <c r="R17" s="57"/>
    </row>
    <row r="18" spans="1:19" ht="27" customHeight="1" x14ac:dyDescent="0.25">
      <c r="A18" s="1" t="s">
        <v>12</v>
      </c>
      <c r="B18" s="81" t="s">
        <v>85</v>
      </c>
      <c r="C18" s="81"/>
      <c r="D18" s="81"/>
      <c r="E18" s="81"/>
      <c r="F18" s="54" t="s">
        <v>14</v>
      </c>
      <c r="G18" s="54"/>
      <c r="H18" s="81"/>
      <c r="I18" s="81"/>
      <c r="J18" s="81"/>
      <c r="K18" s="81"/>
      <c r="L18" s="81"/>
      <c r="M18" s="81"/>
      <c r="N18" s="58"/>
      <c r="O18" s="59"/>
      <c r="P18" s="59"/>
      <c r="Q18" s="59"/>
      <c r="R18" s="60"/>
    </row>
    <row r="19" spans="1:19" ht="27" customHeight="1" x14ac:dyDescent="0.25">
      <c r="A19" s="36" t="s">
        <v>13</v>
      </c>
      <c r="B19" s="81"/>
      <c r="C19" s="81"/>
      <c r="D19" s="81"/>
      <c r="E19" s="81"/>
      <c r="F19" s="54" t="s">
        <v>15</v>
      </c>
      <c r="G19" s="54"/>
      <c r="H19" s="81"/>
      <c r="I19" s="81"/>
      <c r="J19" s="81"/>
      <c r="K19" s="81"/>
      <c r="L19" s="81"/>
      <c r="M19" s="81"/>
      <c r="N19" s="61"/>
      <c r="O19" s="62"/>
      <c r="P19" s="62"/>
      <c r="Q19" s="62"/>
      <c r="R19" s="63"/>
    </row>
    <row r="23" spans="1:19" ht="18.75" x14ac:dyDescent="0.3">
      <c r="A23" s="72" t="s">
        <v>37</v>
      </c>
      <c r="B23" s="73"/>
      <c r="C23" s="73"/>
      <c r="D23" s="73"/>
      <c r="E23" s="74"/>
      <c r="F23" s="72" t="s">
        <v>71</v>
      </c>
      <c r="G23" s="73"/>
      <c r="H23" s="73"/>
      <c r="I23" s="73"/>
      <c r="J23" s="73"/>
      <c r="K23" s="73"/>
      <c r="L23" s="73"/>
      <c r="M23" s="75">
        <v>43904</v>
      </c>
      <c r="N23" s="75"/>
      <c r="O23" s="29" t="s">
        <v>7</v>
      </c>
      <c r="P23" s="30"/>
      <c r="Q23" s="30"/>
      <c r="R23" s="4"/>
    </row>
    <row r="24" spans="1:19" ht="18.75" x14ac:dyDescent="0.3">
      <c r="A24" s="76"/>
      <c r="B24" s="77"/>
      <c r="C24" s="77"/>
      <c r="D24" s="77"/>
      <c r="E24" s="78"/>
      <c r="F24" s="31" t="s">
        <v>8</v>
      </c>
      <c r="G24" s="5"/>
      <c r="H24" s="5"/>
      <c r="I24" s="5"/>
      <c r="J24" s="5"/>
      <c r="K24" s="5"/>
      <c r="L24" s="32"/>
      <c r="M24" s="32"/>
      <c r="N24" s="5"/>
      <c r="O24" s="5"/>
      <c r="P24" s="5"/>
      <c r="Q24" s="5"/>
      <c r="R24" s="6"/>
    </row>
    <row r="25" spans="1:19" ht="29.25" customHeight="1" x14ac:dyDescent="0.25">
      <c r="A25" s="47"/>
      <c r="B25" s="48"/>
      <c r="C25" s="49"/>
      <c r="D25" s="79" t="s">
        <v>38</v>
      </c>
      <c r="E25" s="80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9" ht="35.25" customHeight="1" x14ac:dyDescent="0.25">
      <c r="A26" s="64" t="s">
        <v>39</v>
      </c>
      <c r="B26" s="66" t="s">
        <v>40</v>
      </c>
      <c r="C26" s="66" t="s">
        <v>41</v>
      </c>
      <c r="D26" s="68" t="s">
        <v>42</v>
      </c>
      <c r="E26" s="70" t="s">
        <v>43</v>
      </c>
      <c r="F26" s="7" t="s">
        <v>44</v>
      </c>
      <c r="G26" s="7" t="s">
        <v>45</v>
      </c>
      <c r="H26" s="7" t="s">
        <v>46</v>
      </c>
      <c r="I26" s="7" t="s">
        <v>47</v>
      </c>
      <c r="J26" s="7" t="s">
        <v>48</v>
      </c>
      <c r="K26" s="7" t="s">
        <v>49</v>
      </c>
      <c r="L26" s="7" t="s">
        <v>50</v>
      </c>
      <c r="M26" s="7" t="s">
        <v>51</v>
      </c>
      <c r="N26" s="7" t="s">
        <v>52</v>
      </c>
      <c r="O26" s="7" t="s">
        <v>53</v>
      </c>
      <c r="P26" s="7" t="s">
        <v>54</v>
      </c>
      <c r="Q26" s="7" t="s">
        <v>55</v>
      </c>
      <c r="R26" s="8" t="s">
        <v>6</v>
      </c>
    </row>
    <row r="27" spans="1:19" ht="51" customHeight="1" x14ac:dyDescent="0.25">
      <c r="A27" s="65"/>
      <c r="B27" s="67"/>
      <c r="C27" s="67"/>
      <c r="D27" s="69"/>
      <c r="E27" s="71"/>
      <c r="F27" s="15" t="s">
        <v>0</v>
      </c>
      <c r="G27" s="15" t="s">
        <v>1</v>
      </c>
      <c r="H27" s="15" t="s">
        <v>2</v>
      </c>
      <c r="I27" s="15" t="s">
        <v>3</v>
      </c>
      <c r="J27" s="15" t="s">
        <v>4</v>
      </c>
      <c r="K27" s="15" t="s">
        <v>56</v>
      </c>
      <c r="L27" s="15" t="s">
        <v>57</v>
      </c>
      <c r="M27" s="15" t="s">
        <v>58</v>
      </c>
      <c r="N27" s="15" t="s">
        <v>59</v>
      </c>
      <c r="O27" s="15" t="s">
        <v>60</v>
      </c>
      <c r="P27" s="15" t="s">
        <v>61</v>
      </c>
      <c r="Q27" s="15" t="s">
        <v>62</v>
      </c>
      <c r="R27" s="15" t="s">
        <v>5</v>
      </c>
    </row>
    <row r="28" spans="1:19" ht="30" x14ac:dyDescent="0.25">
      <c r="A28" s="38" t="s">
        <v>63</v>
      </c>
      <c r="B28" s="13">
        <v>1994</v>
      </c>
      <c r="C28" s="13">
        <v>10007</v>
      </c>
      <c r="D28" s="33">
        <v>42795</v>
      </c>
      <c r="E28" s="38" t="s">
        <v>64</v>
      </c>
      <c r="F28" s="39">
        <v>3.4895833333333328E-4</v>
      </c>
      <c r="G28" s="39">
        <v>3.4837962962962969E-4</v>
      </c>
      <c r="H28" s="39"/>
      <c r="I28" s="39"/>
      <c r="J28" s="39">
        <v>9.5162037037037047E-4</v>
      </c>
      <c r="K28" s="39">
        <v>9.5162037037037047E-4</v>
      </c>
      <c r="L28" s="39"/>
      <c r="M28" s="39"/>
      <c r="N28" s="39">
        <v>1.6460648148148148E-3</v>
      </c>
      <c r="O28" s="39"/>
      <c r="P28" s="39"/>
      <c r="Q28" s="39"/>
      <c r="R28" s="40">
        <f>IF(S28&gt;=4,7.5,IF(S28&lt;=0,0,5))</f>
        <v>7.5</v>
      </c>
      <c r="S28">
        <f>COUNT(F28:Q28)</f>
        <v>5</v>
      </c>
    </row>
    <row r="29" spans="1:19" ht="30" customHeight="1" x14ac:dyDescent="0.25">
      <c r="A29" s="43"/>
      <c r="B29" s="11"/>
      <c r="C29" s="11"/>
      <c r="D29" s="34"/>
      <c r="E29" s="1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0">
        <f t="shared" ref="R29:R37" si="2">IF(S29&gt;=4,7.5,IF(S29&lt;=0,0,5))</f>
        <v>0</v>
      </c>
      <c r="S29">
        <f t="shared" ref="S29:S37" si="3">COUNT(F29:Q29)</f>
        <v>0</v>
      </c>
    </row>
    <row r="30" spans="1:19" ht="30" customHeight="1" x14ac:dyDescent="0.25">
      <c r="A30" s="43"/>
      <c r="B30" s="11"/>
      <c r="C30" s="11"/>
      <c r="D30" s="34"/>
      <c r="E30" s="1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0">
        <f t="shared" si="2"/>
        <v>0</v>
      </c>
      <c r="S30">
        <f t="shared" si="3"/>
        <v>0</v>
      </c>
    </row>
    <row r="31" spans="1:19" ht="30" customHeight="1" x14ac:dyDescent="0.25">
      <c r="A31" s="43"/>
      <c r="B31" s="11"/>
      <c r="C31" s="11"/>
      <c r="D31" s="34"/>
      <c r="E31" s="1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0">
        <f t="shared" si="2"/>
        <v>0</v>
      </c>
      <c r="S31">
        <f t="shared" si="3"/>
        <v>0</v>
      </c>
    </row>
    <row r="32" spans="1:19" ht="30" customHeight="1" x14ac:dyDescent="0.25">
      <c r="A32" s="43"/>
      <c r="B32" s="11"/>
      <c r="C32" s="11"/>
      <c r="D32" s="34"/>
      <c r="E32" s="1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0">
        <f t="shared" si="2"/>
        <v>0</v>
      </c>
      <c r="S32">
        <f t="shared" si="3"/>
        <v>0</v>
      </c>
    </row>
    <row r="33" spans="1:19" ht="30" customHeight="1" x14ac:dyDescent="0.25">
      <c r="A33" s="43"/>
      <c r="B33" s="11"/>
      <c r="C33" s="11"/>
      <c r="D33" s="34"/>
      <c r="E33" s="1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0">
        <f t="shared" si="2"/>
        <v>0</v>
      </c>
      <c r="S33">
        <f t="shared" si="3"/>
        <v>0</v>
      </c>
    </row>
    <row r="34" spans="1:19" ht="30" customHeight="1" x14ac:dyDescent="0.25">
      <c r="A34" s="43"/>
      <c r="B34" s="11"/>
      <c r="C34" s="11"/>
      <c r="D34" s="34"/>
      <c r="E34" s="1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0">
        <f t="shared" si="2"/>
        <v>0</v>
      </c>
      <c r="S34">
        <f t="shared" si="3"/>
        <v>0</v>
      </c>
    </row>
    <row r="35" spans="1:19" ht="30" customHeight="1" x14ac:dyDescent="0.25">
      <c r="A35" s="43"/>
      <c r="B35" s="11"/>
      <c r="C35" s="11"/>
      <c r="D35" s="34"/>
      <c r="E35" s="1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0">
        <f t="shared" si="2"/>
        <v>0</v>
      </c>
      <c r="S35">
        <f t="shared" si="3"/>
        <v>0</v>
      </c>
    </row>
    <row r="36" spans="1:19" ht="30" customHeight="1" x14ac:dyDescent="0.25">
      <c r="A36" s="43"/>
      <c r="B36" s="11"/>
      <c r="C36" s="11"/>
      <c r="D36" s="34"/>
      <c r="E36" s="11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0">
        <f t="shared" si="2"/>
        <v>0</v>
      </c>
      <c r="S36">
        <f t="shared" si="3"/>
        <v>0</v>
      </c>
    </row>
    <row r="37" spans="1:19" ht="30" customHeight="1" x14ac:dyDescent="0.25">
      <c r="A37" s="43"/>
      <c r="B37" s="11"/>
      <c r="C37" s="11"/>
      <c r="D37" s="34"/>
      <c r="E37" s="1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0">
        <f t="shared" si="2"/>
        <v>0</v>
      </c>
      <c r="S37">
        <f t="shared" si="3"/>
        <v>0</v>
      </c>
    </row>
    <row r="38" spans="1:19" ht="21.75" customHeight="1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50" t="s">
        <v>9</v>
      </c>
      <c r="O38" s="51"/>
      <c r="P38" s="51"/>
      <c r="Q38" s="52"/>
      <c r="R38" s="10">
        <f>SUM(R29:R37)</f>
        <v>0</v>
      </c>
    </row>
    <row r="39" spans="1:19" ht="27" customHeight="1" x14ac:dyDescent="0.25">
      <c r="A39" s="1" t="s">
        <v>11</v>
      </c>
      <c r="B39" s="53" t="str">
        <f>B17</f>
        <v>BVS Bayern</v>
      </c>
      <c r="C39" s="53"/>
      <c r="D39" s="53"/>
      <c r="E39" s="53"/>
      <c r="F39" s="54" t="s">
        <v>65</v>
      </c>
      <c r="G39" s="54"/>
      <c r="H39" s="53">
        <f>H17</f>
        <v>0</v>
      </c>
      <c r="I39" s="53"/>
      <c r="J39" s="53"/>
      <c r="K39" s="53"/>
      <c r="L39" s="53"/>
      <c r="M39" s="53"/>
      <c r="N39" s="55" t="s">
        <v>10</v>
      </c>
      <c r="O39" s="56"/>
      <c r="P39" s="56"/>
      <c r="Q39" s="56"/>
      <c r="R39" s="57"/>
    </row>
    <row r="40" spans="1:19" ht="27" customHeight="1" x14ac:dyDescent="0.25">
      <c r="A40" s="1" t="s">
        <v>12</v>
      </c>
      <c r="B40" s="53" t="str">
        <f>B18</f>
        <v>BVS Fürth</v>
      </c>
      <c r="C40" s="53"/>
      <c r="D40" s="53"/>
      <c r="E40" s="53"/>
      <c r="F40" s="54" t="s">
        <v>14</v>
      </c>
      <c r="G40" s="54"/>
      <c r="H40" s="53">
        <f>H18</f>
        <v>0</v>
      </c>
      <c r="I40" s="53"/>
      <c r="J40" s="53"/>
      <c r="K40" s="53"/>
      <c r="L40" s="53"/>
      <c r="M40" s="53"/>
      <c r="N40" s="58"/>
      <c r="O40" s="59"/>
      <c r="P40" s="59"/>
      <c r="Q40" s="59"/>
      <c r="R40" s="60"/>
    </row>
    <row r="41" spans="1:19" ht="27" customHeight="1" x14ac:dyDescent="0.25">
      <c r="A41" s="36" t="s">
        <v>13</v>
      </c>
      <c r="B41" s="53">
        <f>B19</f>
        <v>0</v>
      </c>
      <c r="C41" s="53"/>
      <c r="D41" s="53"/>
      <c r="E41" s="53"/>
      <c r="F41" s="54" t="s">
        <v>15</v>
      </c>
      <c r="G41" s="54"/>
      <c r="H41" s="53">
        <f>H19</f>
        <v>0</v>
      </c>
      <c r="I41" s="53"/>
      <c r="J41" s="53"/>
      <c r="K41" s="53"/>
      <c r="L41" s="53"/>
      <c r="M41" s="53"/>
      <c r="N41" s="61"/>
      <c r="O41" s="62"/>
      <c r="P41" s="62"/>
      <c r="Q41" s="62"/>
      <c r="R41" s="63"/>
    </row>
  </sheetData>
  <sheetProtection sheet="1" objects="1" scenarios="1" formatCells="0" selectLockedCells="1"/>
  <mergeCells count="48">
    <mergeCell ref="E4:E5"/>
    <mergeCell ref="A16:M16"/>
    <mergeCell ref="A1:E1"/>
    <mergeCell ref="F1:L1"/>
    <mergeCell ref="M1:N1"/>
    <mergeCell ref="A3:C3"/>
    <mergeCell ref="D3:E3"/>
    <mergeCell ref="F3:R3"/>
    <mergeCell ref="H19:M19"/>
    <mergeCell ref="A2:E2"/>
    <mergeCell ref="N16:Q16"/>
    <mergeCell ref="B17:E17"/>
    <mergeCell ref="F17:G17"/>
    <mergeCell ref="H17:M17"/>
    <mergeCell ref="N17:R19"/>
    <mergeCell ref="B18:E18"/>
    <mergeCell ref="F18:G18"/>
    <mergeCell ref="H18:M18"/>
    <mergeCell ref="B19:E19"/>
    <mergeCell ref="F19:G19"/>
    <mergeCell ref="A4:A5"/>
    <mergeCell ref="B4:B5"/>
    <mergeCell ref="C4:C5"/>
    <mergeCell ref="D4:D5"/>
    <mergeCell ref="A23:E23"/>
    <mergeCell ref="F23:L23"/>
    <mergeCell ref="M23:N23"/>
    <mergeCell ref="A24:E24"/>
    <mergeCell ref="A25:C25"/>
    <mergeCell ref="D25:E25"/>
    <mergeCell ref="F25:R25"/>
    <mergeCell ref="A26:A27"/>
    <mergeCell ref="B26:B27"/>
    <mergeCell ref="C26:C27"/>
    <mergeCell ref="D26:D27"/>
    <mergeCell ref="E26:E27"/>
    <mergeCell ref="A38:M38"/>
    <mergeCell ref="N38:Q38"/>
    <mergeCell ref="B39:E39"/>
    <mergeCell ref="F39:G39"/>
    <mergeCell ref="H39:M39"/>
    <mergeCell ref="N39:R41"/>
    <mergeCell ref="B40:E40"/>
    <mergeCell ref="F40:G40"/>
    <mergeCell ref="H40:M40"/>
    <mergeCell ref="B41:E41"/>
    <mergeCell ref="F41:G41"/>
    <mergeCell ref="H41:M41"/>
  </mergeCells>
  <pageMargins left="0.11811023622047245" right="0.11811023622047245" top="0.19685039370078741" bottom="0.39370078740157483" header="0.31496062992125984" footer="0.31496062992125984"/>
  <pageSetup paperSize="9" scale="9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1"/>
  <sheetViews>
    <sheetView showGridLines="0" tabSelected="1" topLeftCell="A7" workbookViewId="0">
      <selection activeCell="A7" sqref="A7:P14"/>
    </sheetView>
  </sheetViews>
  <sheetFormatPr baseColWidth="10" defaultRowHeight="15" x14ac:dyDescent="0.25"/>
  <cols>
    <col min="1" max="1" width="14.5703125" customWidth="1"/>
    <col min="2" max="2" width="5.42578125" customWidth="1"/>
    <col min="3" max="3" width="7.28515625" customWidth="1"/>
    <col min="4" max="4" width="7.5703125" customWidth="1"/>
    <col min="5" max="5" width="9.140625" customWidth="1"/>
    <col min="6" max="13" width="8.140625" customWidth="1"/>
    <col min="14" max="17" width="9.140625" customWidth="1"/>
    <col min="18" max="18" width="8.85546875" customWidth="1"/>
    <col min="19" max="19" width="11.42578125" hidden="1" customWidth="1"/>
  </cols>
  <sheetData>
    <row r="1" spans="1:19" ht="18.75" x14ac:dyDescent="0.3">
      <c r="A1" s="72" t="s">
        <v>66</v>
      </c>
      <c r="B1" s="73"/>
      <c r="C1" s="73"/>
      <c r="D1" s="73"/>
      <c r="E1" s="74"/>
      <c r="F1" s="72" t="s">
        <v>71</v>
      </c>
      <c r="G1" s="73"/>
      <c r="H1" s="73"/>
      <c r="I1" s="73"/>
      <c r="J1" s="73"/>
      <c r="K1" s="73"/>
      <c r="L1" s="73"/>
      <c r="M1" s="75">
        <v>43904</v>
      </c>
      <c r="N1" s="75"/>
      <c r="O1" s="29" t="s">
        <v>7</v>
      </c>
      <c r="P1" s="30"/>
      <c r="Q1" s="30"/>
      <c r="R1" s="4"/>
    </row>
    <row r="2" spans="1:19" ht="18.75" x14ac:dyDescent="0.3">
      <c r="A2" s="76"/>
      <c r="B2" s="77"/>
      <c r="C2" s="77"/>
      <c r="D2" s="77"/>
      <c r="E2" s="78"/>
      <c r="F2" s="31" t="s">
        <v>8</v>
      </c>
      <c r="G2" s="5"/>
      <c r="H2" s="5"/>
      <c r="I2" s="5"/>
      <c r="J2" s="5"/>
      <c r="K2" s="5"/>
      <c r="L2" s="32"/>
      <c r="M2" s="32"/>
      <c r="N2" s="5"/>
      <c r="O2" s="5"/>
      <c r="P2" s="5"/>
      <c r="Q2" s="5"/>
      <c r="R2" s="6"/>
    </row>
    <row r="3" spans="1:19" ht="29.25" customHeight="1" x14ac:dyDescent="0.25">
      <c r="A3" s="47"/>
      <c r="B3" s="48"/>
      <c r="C3" s="49"/>
      <c r="D3" s="79" t="s">
        <v>38</v>
      </c>
      <c r="E3" s="80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9" ht="35.25" customHeight="1" x14ac:dyDescent="0.25">
      <c r="A4" s="64" t="s">
        <v>39</v>
      </c>
      <c r="B4" s="66" t="s">
        <v>40</v>
      </c>
      <c r="C4" s="66" t="s">
        <v>41</v>
      </c>
      <c r="D4" s="68" t="s">
        <v>42</v>
      </c>
      <c r="E4" s="70" t="s">
        <v>43</v>
      </c>
      <c r="F4" s="7" t="s">
        <v>72</v>
      </c>
      <c r="G4" s="7" t="s">
        <v>73</v>
      </c>
      <c r="H4" s="7" t="s">
        <v>74</v>
      </c>
      <c r="I4" s="7" t="s">
        <v>75</v>
      </c>
      <c r="J4" s="7" t="s">
        <v>76</v>
      </c>
      <c r="K4" s="7" t="s">
        <v>77</v>
      </c>
      <c r="L4" s="7" t="s">
        <v>78</v>
      </c>
      <c r="M4" s="7" t="s">
        <v>79</v>
      </c>
      <c r="N4" s="7" t="s">
        <v>80</v>
      </c>
      <c r="O4" s="7" t="s">
        <v>81</v>
      </c>
      <c r="P4" s="7" t="s">
        <v>82</v>
      </c>
      <c r="Q4" s="7" t="s">
        <v>83</v>
      </c>
      <c r="R4" s="8" t="s">
        <v>6</v>
      </c>
      <c r="S4" s="37" t="s">
        <v>36</v>
      </c>
    </row>
    <row r="5" spans="1:19" ht="51" customHeight="1" x14ac:dyDescent="0.25">
      <c r="A5" s="65"/>
      <c r="B5" s="67"/>
      <c r="C5" s="67"/>
      <c r="D5" s="69"/>
      <c r="E5" s="71"/>
      <c r="F5" s="15" t="s">
        <v>0</v>
      </c>
      <c r="G5" s="15" t="s">
        <v>1</v>
      </c>
      <c r="H5" s="15" t="s">
        <v>2</v>
      </c>
      <c r="I5" s="15" t="s">
        <v>3</v>
      </c>
      <c r="J5" s="15" t="s">
        <v>4</v>
      </c>
      <c r="K5" s="15" t="s">
        <v>56</v>
      </c>
      <c r="L5" s="15" t="s">
        <v>57</v>
      </c>
      <c r="M5" s="15" t="s">
        <v>58</v>
      </c>
      <c r="N5" s="15" t="s">
        <v>59</v>
      </c>
      <c r="O5" s="15" t="s">
        <v>60</v>
      </c>
      <c r="P5" s="15" t="s">
        <v>61</v>
      </c>
      <c r="Q5" s="15" t="s">
        <v>62</v>
      </c>
      <c r="R5" s="15" t="s">
        <v>5</v>
      </c>
    </row>
    <row r="6" spans="1:19" ht="30" customHeight="1" x14ac:dyDescent="0.25">
      <c r="A6" s="38" t="s">
        <v>67</v>
      </c>
      <c r="B6" s="13">
        <v>1994</v>
      </c>
      <c r="C6" s="13">
        <v>10007</v>
      </c>
      <c r="D6" s="33">
        <v>42795</v>
      </c>
      <c r="E6" s="38" t="s">
        <v>64</v>
      </c>
      <c r="F6" s="39">
        <v>3.4895833333333328E-4</v>
      </c>
      <c r="G6" s="39">
        <v>3.4837962962962969E-4</v>
      </c>
      <c r="H6" s="39"/>
      <c r="I6" s="39"/>
      <c r="J6" s="39">
        <v>9.5162037037037047E-4</v>
      </c>
      <c r="K6" s="39">
        <v>9.5162037037037047E-4</v>
      </c>
      <c r="L6" s="39"/>
      <c r="M6" s="39"/>
      <c r="N6" s="39">
        <v>1.6460648148148148E-3</v>
      </c>
      <c r="O6" s="39"/>
      <c r="P6" s="39"/>
      <c r="Q6" s="39"/>
      <c r="R6" s="40">
        <f>IF(S6&gt;=4,7.5,IF(S6&lt;=0,0,5))</f>
        <v>7.5</v>
      </c>
      <c r="S6">
        <f>COUNT(F6:Q6)</f>
        <v>5</v>
      </c>
    </row>
    <row r="7" spans="1:19" ht="30" customHeight="1" x14ac:dyDescent="0.25">
      <c r="A7" s="43"/>
      <c r="B7" s="11"/>
      <c r="C7" s="11"/>
      <c r="D7" s="34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0">
        <f t="shared" ref="R7:R15" si="0">IF(S7&gt;=4,7.5,IF(S7&lt;=0,0,5))</f>
        <v>0</v>
      </c>
      <c r="S7">
        <f t="shared" ref="S7:S15" si="1">COUNT(F7:Q7)</f>
        <v>0</v>
      </c>
    </row>
    <row r="8" spans="1:19" ht="30" customHeight="1" x14ac:dyDescent="0.25">
      <c r="A8" s="43"/>
      <c r="B8" s="11"/>
      <c r="C8" s="11"/>
      <c r="D8" s="34"/>
      <c r="E8" s="11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0">
        <f t="shared" si="0"/>
        <v>0</v>
      </c>
      <c r="S8">
        <f t="shared" si="1"/>
        <v>0</v>
      </c>
    </row>
    <row r="9" spans="1:19" ht="30" customHeight="1" x14ac:dyDescent="0.25">
      <c r="A9" s="43"/>
      <c r="B9" s="11"/>
      <c r="C9" s="11"/>
      <c r="D9" s="34"/>
      <c r="E9" s="11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0">
        <f t="shared" si="0"/>
        <v>0</v>
      </c>
      <c r="S9">
        <f t="shared" si="1"/>
        <v>0</v>
      </c>
    </row>
    <row r="10" spans="1:19" ht="30" customHeight="1" x14ac:dyDescent="0.25">
      <c r="A10" s="43"/>
      <c r="B10" s="11"/>
      <c r="C10" s="11"/>
      <c r="D10" s="34"/>
      <c r="E10" s="11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0">
        <f t="shared" si="0"/>
        <v>0</v>
      </c>
      <c r="S10">
        <f t="shared" si="1"/>
        <v>0</v>
      </c>
    </row>
    <row r="11" spans="1:19" ht="30" customHeight="1" x14ac:dyDescent="0.25">
      <c r="A11" s="43"/>
      <c r="B11" s="11"/>
      <c r="C11" s="11"/>
      <c r="D11" s="34"/>
      <c r="E11" s="1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0">
        <f t="shared" si="0"/>
        <v>0</v>
      </c>
      <c r="S11">
        <f t="shared" si="1"/>
        <v>0</v>
      </c>
    </row>
    <row r="12" spans="1:19" ht="30" customHeight="1" x14ac:dyDescent="0.25">
      <c r="A12" s="43"/>
      <c r="B12" s="11"/>
      <c r="C12" s="11"/>
      <c r="D12" s="34"/>
      <c r="E12" s="1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0">
        <f t="shared" si="0"/>
        <v>0</v>
      </c>
      <c r="S12">
        <f t="shared" si="1"/>
        <v>0</v>
      </c>
    </row>
    <row r="13" spans="1:19" ht="30" customHeight="1" x14ac:dyDescent="0.25">
      <c r="A13" s="43"/>
      <c r="B13" s="11"/>
      <c r="C13" s="11"/>
      <c r="D13" s="34"/>
      <c r="E13" s="1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0">
        <f t="shared" si="0"/>
        <v>0</v>
      </c>
      <c r="S13">
        <f t="shared" si="1"/>
        <v>0</v>
      </c>
    </row>
    <row r="14" spans="1:19" ht="30" customHeight="1" x14ac:dyDescent="0.25">
      <c r="A14" s="43"/>
      <c r="B14" s="11"/>
      <c r="C14" s="11"/>
      <c r="D14" s="34"/>
      <c r="E14" s="1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0">
        <f t="shared" si="0"/>
        <v>0</v>
      </c>
      <c r="S14">
        <f t="shared" si="1"/>
        <v>0</v>
      </c>
    </row>
    <row r="15" spans="1:19" ht="30" customHeight="1" x14ac:dyDescent="0.25">
      <c r="A15" s="43"/>
      <c r="B15" s="11"/>
      <c r="C15" s="11"/>
      <c r="D15" s="34"/>
      <c r="E15" s="11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0">
        <f t="shared" si="0"/>
        <v>0</v>
      </c>
      <c r="S15">
        <f t="shared" si="1"/>
        <v>0</v>
      </c>
    </row>
    <row r="16" spans="1:19" ht="21.75" customHeight="1" x14ac:dyDescent="0.2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50" t="s">
        <v>9</v>
      </c>
      <c r="O16" s="51"/>
      <c r="P16" s="51"/>
      <c r="Q16" s="52"/>
      <c r="R16" s="10">
        <f>SUM(R7:R15)</f>
        <v>0</v>
      </c>
    </row>
    <row r="17" spans="1:19" ht="27" customHeight="1" x14ac:dyDescent="0.25">
      <c r="A17" s="1" t="s">
        <v>11</v>
      </c>
      <c r="B17" s="81"/>
      <c r="C17" s="81"/>
      <c r="D17" s="81"/>
      <c r="E17" s="81"/>
      <c r="F17" s="54" t="s">
        <v>65</v>
      </c>
      <c r="G17" s="54"/>
      <c r="H17" s="81"/>
      <c r="I17" s="81"/>
      <c r="J17" s="81"/>
      <c r="K17" s="81"/>
      <c r="L17" s="81"/>
      <c r="M17" s="81"/>
      <c r="N17" s="55" t="s">
        <v>10</v>
      </c>
      <c r="O17" s="56"/>
      <c r="P17" s="56"/>
      <c r="Q17" s="56"/>
      <c r="R17" s="57"/>
    </row>
    <row r="18" spans="1:19" ht="27" customHeight="1" x14ac:dyDescent="0.25">
      <c r="A18" s="1" t="s">
        <v>12</v>
      </c>
      <c r="B18" s="81"/>
      <c r="C18" s="81"/>
      <c r="D18" s="81"/>
      <c r="E18" s="81"/>
      <c r="F18" s="54" t="s">
        <v>14</v>
      </c>
      <c r="G18" s="54"/>
      <c r="H18" s="81"/>
      <c r="I18" s="81"/>
      <c r="J18" s="81"/>
      <c r="K18" s="81"/>
      <c r="L18" s="81"/>
      <c r="M18" s="81"/>
      <c r="N18" s="58"/>
      <c r="O18" s="59"/>
      <c r="P18" s="59"/>
      <c r="Q18" s="59"/>
      <c r="R18" s="60"/>
    </row>
    <row r="19" spans="1:19" ht="27" customHeight="1" x14ac:dyDescent="0.25">
      <c r="A19" s="36" t="s">
        <v>13</v>
      </c>
      <c r="B19" s="81"/>
      <c r="C19" s="81"/>
      <c r="D19" s="81"/>
      <c r="E19" s="81"/>
      <c r="F19" s="54" t="s">
        <v>15</v>
      </c>
      <c r="G19" s="54"/>
      <c r="H19" s="81"/>
      <c r="I19" s="81"/>
      <c r="J19" s="81"/>
      <c r="K19" s="81"/>
      <c r="L19" s="81"/>
      <c r="M19" s="81"/>
      <c r="N19" s="61"/>
      <c r="O19" s="62"/>
      <c r="P19" s="62"/>
      <c r="Q19" s="62"/>
      <c r="R19" s="63"/>
    </row>
    <row r="23" spans="1:19" ht="18.75" x14ac:dyDescent="0.3">
      <c r="A23" s="72" t="s">
        <v>66</v>
      </c>
      <c r="B23" s="73"/>
      <c r="C23" s="73"/>
      <c r="D23" s="73"/>
      <c r="E23" s="74"/>
      <c r="F23" s="72" t="s">
        <v>71</v>
      </c>
      <c r="G23" s="73"/>
      <c r="H23" s="73"/>
      <c r="I23" s="73"/>
      <c r="J23" s="73"/>
      <c r="K23" s="73"/>
      <c r="L23" s="73"/>
      <c r="M23" s="75">
        <v>43904</v>
      </c>
      <c r="N23" s="75"/>
      <c r="O23" s="29" t="s">
        <v>7</v>
      </c>
      <c r="P23" s="30"/>
      <c r="Q23" s="30"/>
      <c r="R23" s="4"/>
    </row>
    <row r="24" spans="1:19" ht="18.75" x14ac:dyDescent="0.3">
      <c r="A24" s="76"/>
      <c r="B24" s="77"/>
      <c r="C24" s="77"/>
      <c r="D24" s="77"/>
      <c r="E24" s="78"/>
      <c r="F24" s="31" t="s">
        <v>8</v>
      </c>
      <c r="G24" s="5"/>
      <c r="H24" s="5"/>
      <c r="I24" s="5"/>
      <c r="J24" s="5"/>
      <c r="K24" s="5"/>
      <c r="L24" s="32"/>
      <c r="M24" s="32"/>
      <c r="N24" s="5"/>
      <c r="O24" s="5"/>
      <c r="P24" s="5"/>
      <c r="Q24" s="5"/>
      <c r="R24" s="6"/>
    </row>
    <row r="25" spans="1:19" ht="29.25" customHeight="1" x14ac:dyDescent="0.25">
      <c r="A25" s="47"/>
      <c r="B25" s="48"/>
      <c r="C25" s="49"/>
      <c r="D25" s="79" t="s">
        <v>38</v>
      </c>
      <c r="E25" s="80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9" ht="35.25" customHeight="1" x14ac:dyDescent="0.25">
      <c r="A26" s="64" t="s">
        <v>39</v>
      </c>
      <c r="B26" s="66" t="s">
        <v>40</v>
      </c>
      <c r="C26" s="66" t="s">
        <v>41</v>
      </c>
      <c r="D26" s="68" t="s">
        <v>42</v>
      </c>
      <c r="E26" s="70" t="s">
        <v>43</v>
      </c>
      <c r="F26" s="7" t="s">
        <v>72</v>
      </c>
      <c r="G26" s="7" t="s">
        <v>73</v>
      </c>
      <c r="H26" s="7" t="s">
        <v>74</v>
      </c>
      <c r="I26" s="7" t="s">
        <v>75</v>
      </c>
      <c r="J26" s="7" t="s">
        <v>76</v>
      </c>
      <c r="K26" s="7" t="s">
        <v>77</v>
      </c>
      <c r="L26" s="7" t="s">
        <v>78</v>
      </c>
      <c r="M26" s="7" t="s">
        <v>79</v>
      </c>
      <c r="N26" s="7" t="s">
        <v>80</v>
      </c>
      <c r="O26" s="7" t="s">
        <v>81</v>
      </c>
      <c r="P26" s="7" t="s">
        <v>82</v>
      </c>
      <c r="Q26" s="7" t="s">
        <v>83</v>
      </c>
      <c r="R26" s="8" t="s">
        <v>6</v>
      </c>
    </row>
    <row r="27" spans="1:19" ht="51" customHeight="1" x14ac:dyDescent="0.25">
      <c r="A27" s="65"/>
      <c r="B27" s="67"/>
      <c r="C27" s="67"/>
      <c r="D27" s="69"/>
      <c r="E27" s="71"/>
      <c r="F27" s="15" t="s">
        <v>0</v>
      </c>
      <c r="G27" s="15" t="s">
        <v>1</v>
      </c>
      <c r="H27" s="15" t="s">
        <v>2</v>
      </c>
      <c r="I27" s="15" t="s">
        <v>3</v>
      </c>
      <c r="J27" s="15" t="s">
        <v>4</v>
      </c>
      <c r="K27" s="15" t="s">
        <v>56</v>
      </c>
      <c r="L27" s="15" t="s">
        <v>57</v>
      </c>
      <c r="M27" s="15" t="s">
        <v>58</v>
      </c>
      <c r="N27" s="15" t="s">
        <v>59</v>
      </c>
      <c r="O27" s="15" t="s">
        <v>60</v>
      </c>
      <c r="P27" s="15" t="s">
        <v>61</v>
      </c>
      <c r="Q27" s="15" t="s">
        <v>62</v>
      </c>
      <c r="R27" s="15" t="s">
        <v>5</v>
      </c>
    </row>
    <row r="28" spans="1:19" ht="30" x14ac:dyDescent="0.25">
      <c r="A28" s="38" t="s">
        <v>67</v>
      </c>
      <c r="B28" s="13">
        <v>1994</v>
      </c>
      <c r="C28" s="13">
        <v>10007</v>
      </c>
      <c r="D28" s="33">
        <v>42795</v>
      </c>
      <c r="E28" s="38" t="s">
        <v>64</v>
      </c>
      <c r="F28" s="39">
        <v>3.4895833333333328E-4</v>
      </c>
      <c r="G28" s="39">
        <v>3.4837962962962969E-4</v>
      </c>
      <c r="H28" s="39"/>
      <c r="I28" s="39"/>
      <c r="J28" s="39">
        <v>9.5162037037037047E-4</v>
      </c>
      <c r="K28" s="39">
        <v>9.5162037037037047E-4</v>
      </c>
      <c r="L28" s="39"/>
      <c r="M28" s="39"/>
      <c r="N28" s="39">
        <v>1.6460648148148148E-3</v>
      </c>
      <c r="O28" s="39"/>
      <c r="P28" s="39"/>
      <c r="Q28" s="39"/>
      <c r="R28" s="40">
        <f>IF(S28&gt;=4,7.5,IF(S28&lt;=0,0,5))</f>
        <v>7.5</v>
      </c>
      <c r="S28">
        <f>COUNT(F28:Q28)</f>
        <v>5</v>
      </c>
    </row>
    <row r="29" spans="1:19" ht="30" customHeight="1" x14ac:dyDescent="0.25">
      <c r="A29" s="43"/>
      <c r="B29" s="11"/>
      <c r="C29" s="11"/>
      <c r="D29" s="34"/>
      <c r="E29" s="1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0">
        <f t="shared" ref="R29:R37" si="2">IF(S29&gt;=4,7.5,IF(S29&lt;=0,0,5))</f>
        <v>0</v>
      </c>
      <c r="S29">
        <f t="shared" ref="S29:S37" si="3">COUNT(F29:Q29)</f>
        <v>0</v>
      </c>
    </row>
    <row r="30" spans="1:19" ht="30" customHeight="1" x14ac:dyDescent="0.25">
      <c r="A30" s="43"/>
      <c r="B30" s="11"/>
      <c r="C30" s="11"/>
      <c r="D30" s="34"/>
      <c r="E30" s="1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0">
        <f t="shared" si="2"/>
        <v>0</v>
      </c>
      <c r="S30">
        <f t="shared" si="3"/>
        <v>0</v>
      </c>
    </row>
    <row r="31" spans="1:19" ht="30" customHeight="1" x14ac:dyDescent="0.25">
      <c r="A31" s="43"/>
      <c r="B31" s="11"/>
      <c r="C31" s="11"/>
      <c r="D31" s="34"/>
      <c r="E31" s="1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0">
        <f t="shared" si="2"/>
        <v>0</v>
      </c>
      <c r="S31">
        <f t="shared" si="3"/>
        <v>0</v>
      </c>
    </row>
    <row r="32" spans="1:19" ht="30" customHeight="1" x14ac:dyDescent="0.25">
      <c r="A32" s="43"/>
      <c r="B32" s="11"/>
      <c r="C32" s="11"/>
      <c r="D32" s="34"/>
      <c r="E32" s="1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0">
        <f t="shared" si="2"/>
        <v>0</v>
      </c>
      <c r="S32">
        <f t="shared" si="3"/>
        <v>0</v>
      </c>
    </row>
    <row r="33" spans="1:19" ht="30" customHeight="1" x14ac:dyDescent="0.25">
      <c r="A33" s="43"/>
      <c r="B33" s="11"/>
      <c r="C33" s="11"/>
      <c r="D33" s="34"/>
      <c r="E33" s="1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0">
        <f t="shared" si="2"/>
        <v>0</v>
      </c>
      <c r="S33">
        <f t="shared" si="3"/>
        <v>0</v>
      </c>
    </row>
    <row r="34" spans="1:19" ht="30" customHeight="1" x14ac:dyDescent="0.25">
      <c r="A34" s="43"/>
      <c r="B34" s="11"/>
      <c r="C34" s="11"/>
      <c r="D34" s="34"/>
      <c r="E34" s="1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0">
        <f t="shared" si="2"/>
        <v>0</v>
      </c>
      <c r="S34">
        <f t="shared" si="3"/>
        <v>0</v>
      </c>
    </row>
    <row r="35" spans="1:19" ht="30" customHeight="1" x14ac:dyDescent="0.25">
      <c r="A35" s="43"/>
      <c r="B35" s="11"/>
      <c r="C35" s="11"/>
      <c r="D35" s="34"/>
      <c r="E35" s="1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0">
        <f t="shared" si="2"/>
        <v>0</v>
      </c>
      <c r="S35">
        <f t="shared" si="3"/>
        <v>0</v>
      </c>
    </row>
    <row r="36" spans="1:19" ht="30" customHeight="1" x14ac:dyDescent="0.25">
      <c r="A36" s="43"/>
      <c r="B36" s="11"/>
      <c r="C36" s="11"/>
      <c r="D36" s="34"/>
      <c r="E36" s="11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0">
        <f t="shared" si="2"/>
        <v>0</v>
      </c>
      <c r="S36">
        <f t="shared" si="3"/>
        <v>0</v>
      </c>
    </row>
    <row r="37" spans="1:19" ht="30" customHeight="1" x14ac:dyDescent="0.25">
      <c r="A37" s="43"/>
      <c r="B37" s="11"/>
      <c r="C37" s="11"/>
      <c r="D37" s="34"/>
      <c r="E37" s="1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0">
        <f t="shared" si="2"/>
        <v>0</v>
      </c>
      <c r="S37">
        <f t="shared" si="3"/>
        <v>0</v>
      </c>
    </row>
    <row r="38" spans="1:19" ht="21.75" customHeight="1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50" t="s">
        <v>32</v>
      </c>
      <c r="O38" s="51"/>
      <c r="P38" s="51"/>
      <c r="Q38" s="52"/>
      <c r="R38" s="10">
        <f>SUM(R29:R37)</f>
        <v>0</v>
      </c>
    </row>
    <row r="39" spans="1:19" ht="27" customHeight="1" x14ac:dyDescent="0.25">
      <c r="A39" s="1" t="s">
        <v>11</v>
      </c>
      <c r="B39" s="53">
        <f>B17</f>
        <v>0</v>
      </c>
      <c r="C39" s="53"/>
      <c r="D39" s="53"/>
      <c r="E39" s="53"/>
      <c r="F39" s="54" t="s">
        <v>65</v>
      </c>
      <c r="G39" s="54"/>
      <c r="H39" s="53">
        <f>H17</f>
        <v>0</v>
      </c>
      <c r="I39" s="53"/>
      <c r="J39" s="53"/>
      <c r="K39" s="53"/>
      <c r="L39" s="53"/>
      <c r="M39" s="53"/>
      <c r="N39" s="55" t="s">
        <v>10</v>
      </c>
      <c r="O39" s="56"/>
      <c r="P39" s="56"/>
      <c r="Q39" s="56"/>
      <c r="R39" s="57"/>
    </row>
    <row r="40" spans="1:19" ht="27" customHeight="1" x14ac:dyDescent="0.25">
      <c r="A40" s="1" t="s">
        <v>12</v>
      </c>
      <c r="B40" s="53">
        <f>B18</f>
        <v>0</v>
      </c>
      <c r="C40" s="53"/>
      <c r="D40" s="53"/>
      <c r="E40" s="53"/>
      <c r="F40" s="54" t="s">
        <v>14</v>
      </c>
      <c r="G40" s="54"/>
      <c r="H40" s="53">
        <f>H18</f>
        <v>0</v>
      </c>
      <c r="I40" s="53"/>
      <c r="J40" s="53"/>
      <c r="K40" s="53"/>
      <c r="L40" s="53"/>
      <c r="M40" s="53"/>
      <c r="N40" s="58"/>
      <c r="O40" s="59"/>
      <c r="P40" s="59"/>
      <c r="Q40" s="59"/>
      <c r="R40" s="60"/>
    </row>
    <row r="41" spans="1:19" ht="27" customHeight="1" x14ac:dyDescent="0.25">
      <c r="A41" s="36" t="s">
        <v>13</v>
      </c>
      <c r="B41" s="53">
        <f>B19</f>
        <v>0</v>
      </c>
      <c r="C41" s="53"/>
      <c r="D41" s="53"/>
      <c r="E41" s="53"/>
      <c r="F41" s="54" t="s">
        <v>15</v>
      </c>
      <c r="G41" s="54"/>
      <c r="H41" s="53">
        <f>H19</f>
        <v>0</v>
      </c>
      <c r="I41" s="53"/>
      <c r="J41" s="53"/>
      <c r="K41" s="53"/>
      <c r="L41" s="53"/>
      <c r="M41" s="53"/>
      <c r="N41" s="61"/>
      <c r="O41" s="62"/>
      <c r="P41" s="62"/>
      <c r="Q41" s="62"/>
      <c r="R41" s="63"/>
    </row>
  </sheetData>
  <sheetProtection sheet="1" objects="1" scenarios="1" formatCells="0" selectLockedCells="1"/>
  <mergeCells count="48">
    <mergeCell ref="A1:E1"/>
    <mergeCell ref="F1:L1"/>
    <mergeCell ref="M1:N1"/>
    <mergeCell ref="A2:E2"/>
    <mergeCell ref="A3:C3"/>
    <mergeCell ref="D3:E3"/>
    <mergeCell ref="F3:R3"/>
    <mergeCell ref="A4:A5"/>
    <mergeCell ref="B4:B5"/>
    <mergeCell ref="C4:C5"/>
    <mergeCell ref="D4:D5"/>
    <mergeCell ref="E4:E5"/>
    <mergeCell ref="N16:Q16"/>
    <mergeCell ref="B17:E17"/>
    <mergeCell ref="F17:G17"/>
    <mergeCell ref="H17:M17"/>
    <mergeCell ref="N17:R19"/>
    <mergeCell ref="B18:E18"/>
    <mergeCell ref="F18:G18"/>
    <mergeCell ref="H18:M18"/>
    <mergeCell ref="B19:E19"/>
    <mergeCell ref="F19:G19"/>
    <mergeCell ref="A16:M16"/>
    <mergeCell ref="H19:M19"/>
    <mergeCell ref="F23:L23"/>
    <mergeCell ref="M23:N23"/>
    <mergeCell ref="A24:E24"/>
    <mergeCell ref="A26:A27"/>
    <mergeCell ref="B26:B27"/>
    <mergeCell ref="C26:C27"/>
    <mergeCell ref="D26:D27"/>
    <mergeCell ref="E26:E27"/>
    <mergeCell ref="A25:C25"/>
    <mergeCell ref="D25:E25"/>
    <mergeCell ref="F25:R25"/>
    <mergeCell ref="A23:E23"/>
    <mergeCell ref="H41:M41"/>
    <mergeCell ref="N38:Q38"/>
    <mergeCell ref="B39:E39"/>
    <mergeCell ref="F39:G39"/>
    <mergeCell ref="H39:M39"/>
    <mergeCell ref="N39:R41"/>
    <mergeCell ref="B40:E40"/>
    <mergeCell ref="F40:G40"/>
    <mergeCell ref="H40:M40"/>
    <mergeCell ref="B41:E41"/>
    <mergeCell ref="F41:G41"/>
    <mergeCell ref="A38:M38"/>
  </mergeCells>
  <pageMargins left="0.11811023622047245" right="0.11811023622047245" top="0.19685039370078741" bottom="0.39370078740157483" header="0.31496062992125984" footer="0.31496062992125984"/>
  <pageSetup paperSize="9" scale="9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1"/>
  <sheetViews>
    <sheetView showGridLines="0" topLeftCell="A10" workbookViewId="0">
      <selection activeCell="E13" sqref="E13"/>
    </sheetView>
  </sheetViews>
  <sheetFormatPr baseColWidth="10" defaultRowHeight="15" x14ac:dyDescent="0.25"/>
  <cols>
    <col min="1" max="1" width="14.5703125" customWidth="1"/>
    <col min="2" max="5" width="20.7109375" customWidth="1"/>
    <col min="6" max="11" width="8.140625" customWidth="1"/>
    <col min="12" max="12" width="11.42578125" customWidth="1"/>
    <col min="13" max="14" width="11.42578125" hidden="1" customWidth="1"/>
  </cols>
  <sheetData>
    <row r="1" spans="1:14" ht="18.75" x14ac:dyDescent="0.3">
      <c r="A1" s="72" t="s">
        <v>16</v>
      </c>
      <c r="B1" s="74"/>
      <c r="C1" s="72" t="s">
        <v>71</v>
      </c>
      <c r="D1" s="73"/>
      <c r="E1" s="73"/>
      <c r="F1" s="92">
        <v>43904</v>
      </c>
      <c r="G1" s="92"/>
      <c r="H1" s="92"/>
      <c r="I1" s="12" t="s">
        <v>7</v>
      </c>
      <c r="J1" s="12"/>
      <c r="K1" s="12"/>
      <c r="L1" s="4"/>
    </row>
    <row r="2" spans="1:14" ht="18.75" x14ac:dyDescent="0.3">
      <c r="A2" s="2"/>
      <c r="B2" s="3"/>
      <c r="C2" s="14" t="s">
        <v>8</v>
      </c>
      <c r="D2" s="14"/>
      <c r="E2" s="14"/>
      <c r="F2" s="14"/>
      <c r="G2" s="5"/>
      <c r="H2" s="5"/>
      <c r="I2" s="5"/>
      <c r="J2" s="5"/>
      <c r="K2" s="5"/>
      <c r="L2" s="6"/>
    </row>
    <row r="3" spans="1:14" ht="29.25" customHeight="1" x14ac:dyDescent="0.25">
      <c r="A3" s="64" t="s">
        <v>17</v>
      </c>
      <c r="B3" s="64" t="s">
        <v>18</v>
      </c>
      <c r="C3" s="93" t="s">
        <v>19</v>
      </c>
      <c r="D3" s="93" t="s">
        <v>20</v>
      </c>
      <c r="E3" s="93" t="s">
        <v>21</v>
      </c>
      <c r="F3" s="7" t="s">
        <v>23</v>
      </c>
      <c r="G3" s="7" t="s">
        <v>24</v>
      </c>
      <c r="H3" s="7" t="s">
        <v>22</v>
      </c>
      <c r="I3" s="7" t="s">
        <v>25</v>
      </c>
      <c r="J3" s="7" t="s">
        <v>26</v>
      </c>
      <c r="K3" s="7" t="s">
        <v>88</v>
      </c>
      <c r="L3" s="8" t="s">
        <v>6</v>
      </c>
      <c r="N3" s="28" t="s">
        <v>36</v>
      </c>
    </row>
    <row r="4" spans="1:14" ht="39.75" customHeight="1" x14ac:dyDescent="0.25">
      <c r="A4" s="65"/>
      <c r="B4" s="65"/>
      <c r="C4" s="65"/>
      <c r="D4" s="65"/>
      <c r="E4" s="65"/>
      <c r="F4" s="9" t="s">
        <v>1</v>
      </c>
      <c r="G4" s="9" t="s">
        <v>86</v>
      </c>
      <c r="H4" s="9" t="s">
        <v>56</v>
      </c>
      <c r="I4" s="9" t="s">
        <v>87</v>
      </c>
      <c r="J4" s="9" t="s">
        <v>60</v>
      </c>
      <c r="K4" s="15" t="s">
        <v>89</v>
      </c>
      <c r="L4" s="9" t="s">
        <v>68</v>
      </c>
    </row>
    <row r="5" spans="1:14" ht="30" customHeight="1" x14ac:dyDescent="0.25">
      <c r="A5" s="38">
        <v>1</v>
      </c>
      <c r="B5" s="13" t="s">
        <v>27</v>
      </c>
      <c r="C5" s="13" t="s">
        <v>28</v>
      </c>
      <c r="D5" s="41" t="s">
        <v>69</v>
      </c>
      <c r="E5" s="38" t="s">
        <v>70</v>
      </c>
      <c r="F5" s="46">
        <v>7.0023148148148147E-4</v>
      </c>
      <c r="G5" s="39">
        <v>1.3547453703703701E-3</v>
      </c>
      <c r="H5" s="39">
        <v>2.6504629629629625E-3</v>
      </c>
      <c r="I5" s="46">
        <v>7.0023148148148147E-4</v>
      </c>
      <c r="J5" s="46">
        <v>7.0023148148148147E-4</v>
      </c>
      <c r="K5" s="46">
        <v>7.0023148148148147E-4</v>
      </c>
      <c r="L5" s="40">
        <f>IF(N5=1,10,IF(N5=2,20,IF(N5=3,30,IF(N5=4,40,IF(N5=5,50,IF(N5=6,60,""))))))</f>
        <v>60</v>
      </c>
      <c r="M5">
        <f>COUNT(F5:K5)</f>
        <v>6</v>
      </c>
      <c r="N5">
        <f>COUNT(F5:K5)</f>
        <v>6</v>
      </c>
    </row>
    <row r="6" spans="1:14" ht="30" customHeight="1" x14ac:dyDescent="0.25">
      <c r="A6" s="17"/>
      <c r="B6" s="17"/>
      <c r="C6" s="17"/>
      <c r="D6" s="42"/>
      <c r="E6" s="17"/>
      <c r="F6" s="27"/>
      <c r="G6" s="27"/>
      <c r="H6" s="27"/>
      <c r="I6" s="27"/>
      <c r="J6" s="27"/>
      <c r="K6" s="27"/>
      <c r="L6" s="10" t="str">
        <f>IF(N6=1,10,IF(N6=2,20,IF(N6=3,30,IF(N6=4,40,IF(N6=5,50,IF(N6=6,60,""))))))</f>
        <v/>
      </c>
      <c r="M6">
        <f t="shared" ref="M6:M14" si="0">COUNT(F6:K6)</f>
        <v>0</v>
      </c>
      <c r="N6">
        <f t="shared" ref="N6:N14" si="1">COUNT(F6:K6)</f>
        <v>0</v>
      </c>
    </row>
    <row r="7" spans="1:14" ht="30" customHeight="1" x14ac:dyDescent="0.25">
      <c r="A7" s="17"/>
      <c r="B7" s="17"/>
      <c r="C7" s="17"/>
      <c r="D7" s="42"/>
      <c r="E7" s="17"/>
      <c r="F7" s="27"/>
      <c r="G7" s="27"/>
      <c r="H7" s="27"/>
      <c r="I7" s="27"/>
      <c r="J7" s="27"/>
      <c r="K7" s="27"/>
      <c r="L7" s="10" t="str">
        <f t="shared" ref="L7:L14" si="2">IF(N7=1,10,IF(N7=2,20,IF(N7=3,30,IF(N7=4,40,IF(N7=5,50,IF(N7=6,60,""))))))</f>
        <v/>
      </c>
      <c r="M7">
        <f t="shared" si="0"/>
        <v>0</v>
      </c>
      <c r="N7">
        <f t="shared" si="1"/>
        <v>0</v>
      </c>
    </row>
    <row r="8" spans="1:14" ht="30" customHeight="1" x14ac:dyDescent="0.25">
      <c r="A8" s="17"/>
      <c r="B8" s="17"/>
      <c r="C8" s="17"/>
      <c r="D8" s="42"/>
      <c r="E8" s="17"/>
      <c r="F8" s="27"/>
      <c r="G8" s="27"/>
      <c r="H8" s="27"/>
      <c r="I8" s="27"/>
      <c r="J8" s="27"/>
      <c r="K8" s="27"/>
      <c r="L8" s="10" t="str">
        <f t="shared" si="2"/>
        <v/>
      </c>
      <c r="M8">
        <f t="shared" si="0"/>
        <v>0</v>
      </c>
      <c r="N8">
        <f t="shared" si="1"/>
        <v>0</v>
      </c>
    </row>
    <row r="9" spans="1:14" ht="30" customHeight="1" x14ac:dyDescent="0.25">
      <c r="A9" s="17"/>
      <c r="B9" s="17"/>
      <c r="C9" s="17"/>
      <c r="D9" s="42"/>
      <c r="E9" s="17"/>
      <c r="F9" s="27"/>
      <c r="G9" s="27"/>
      <c r="H9" s="27"/>
      <c r="I9" s="27"/>
      <c r="J9" s="27"/>
      <c r="K9" s="27"/>
      <c r="L9" s="10" t="str">
        <f t="shared" si="2"/>
        <v/>
      </c>
      <c r="M9">
        <f t="shared" si="0"/>
        <v>0</v>
      </c>
      <c r="N9">
        <f t="shared" si="1"/>
        <v>0</v>
      </c>
    </row>
    <row r="10" spans="1:14" ht="30" customHeight="1" x14ac:dyDescent="0.25">
      <c r="A10" s="17"/>
      <c r="B10" s="17"/>
      <c r="C10" s="17"/>
      <c r="D10" s="42"/>
      <c r="E10" s="17"/>
      <c r="F10" s="27"/>
      <c r="G10" s="27"/>
      <c r="H10" s="27"/>
      <c r="I10" s="27"/>
      <c r="J10" s="27"/>
      <c r="K10" s="27"/>
      <c r="L10" s="10" t="str">
        <f t="shared" si="2"/>
        <v/>
      </c>
      <c r="M10">
        <f t="shared" si="0"/>
        <v>0</v>
      </c>
      <c r="N10">
        <f t="shared" si="1"/>
        <v>0</v>
      </c>
    </row>
    <row r="11" spans="1:14" ht="30" customHeight="1" x14ac:dyDescent="0.25">
      <c r="A11" s="17"/>
      <c r="B11" s="17"/>
      <c r="C11" s="17"/>
      <c r="D11" s="42"/>
      <c r="E11" s="17"/>
      <c r="F11" s="27"/>
      <c r="G11" s="27"/>
      <c r="H11" s="27"/>
      <c r="I11" s="27"/>
      <c r="J11" s="27"/>
      <c r="K11" s="27"/>
      <c r="L11" s="10" t="str">
        <f t="shared" si="2"/>
        <v/>
      </c>
      <c r="M11">
        <f t="shared" si="0"/>
        <v>0</v>
      </c>
      <c r="N11">
        <f t="shared" si="1"/>
        <v>0</v>
      </c>
    </row>
    <row r="12" spans="1:14" ht="30" customHeight="1" x14ac:dyDescent="0.25">
      <c r="A12" s="17"/>
      <c r="B12" s="17"/>
      <c r="C12" s="17"/>
      <c r="D12" s="42"/>
      <c r="E12" s="17"/>
      <c r="F12" s="27"/>
      <c r="G12" s="27"/>
      <c r="H12" s="27"/>
      <c r="I12" s="27"/>
      <c r="J12" s="27"/>
      <c r="K12" s="27"/>
      <c r="L12" s="10" t="str">
        <f t="shared" si="2"/>
        <v/>
      </c>
      <c r="M12">
        <f t="shared" si="0"/>
        <v>0</v>
      </c>
      <c r="N12">
        <f t="shared" si="1"/>
        <v>0</v>
      </c>
    </row>
    <row r="13" spans="1:14" ht="30" customHeight="1" x14ac:dyDescent="0.25">
      <c r="A13" s="17"/>
      <c r="B13" s="17"/>
      <c r="C13" s="17"/>
      <c r="D13" s="42"/>
      <c r="E13" s="17"/>
      <c r="F13" s="27"/>
      <c r="G13" s="27"/>
      <c r="H13" s="27"/>
      <c r="I13" s="27"/>
      <c r="J13" s="27"/>
      <c r="K13" s="27"/>
      <c r="L13" s="10" t="str">
        <f t="shared" si="2"/>
        <v/>
      </c>
      <c r="M13">
        <f t="shared" si="0"/>
        <v>0</v>
      </c>
      <c r="N13">
        <f t="shared" si="1"/>
        <v>0</v>
      </c>
    </row>
    <row r="14" spans="1:14" ht="30" customHeight="1" x14ac:dyDescent="0.25">
      <c r="A14" s="17"/>
      <c r="B14" s="17"/>
      <c r="C14" s="17"/>
      <c r="D14" s="42"/>
      <c r="E14" s="17"/>
      <c r="F14" s="27"/>
      <c r="G14" s="27"/>
      <c r="H14" s="27"/>
      <c r="I14" s="27"/>
      <c r="J14" s="27"/>
      <c r="K14" s="27"/>
      <c r="L14" s="10" t="str">
        <f t="shared" si="2"/>
        <v/>
      </c>
      <c r="M14">
        <f t="shared" si="0"/>
        <v>0</v>
      </c>
      <c r="N14">
        <f t="shared" si="1"/>
        <v>0</v>
      </c>
    </row>
    <row r="15" spans="1:14" ht="21.75" customHeight="1" thickBot="1" x14ac:dyDescent="0.3">
      <c r="A15" s="82" t="s">
        <v>29</v>
      </c>
      <c r="B15" s="83"/>
      <c r="C15" s="83"/>
      <c r="D15" s="83"/>
      <c r="E15" s="83"/>
      <c r="F15" s="83"/>
      <c r="G15" s="83"/>
      <c r="H15" s="84"/>
      <c r="I15" s="84"/>
      <c r="J15" s="84"/>
      <c r="K15" s="84"/>
      <c r="L15" s="85"/>
    </row>
    <row r="16" spans="1:14" ht="27" customHeight="1" thickBot="1" x14ac:dyDescent="0.3">
      <c r="A16" s="18" t="s">
        <v>11</v>
      </c>
      <c r="B16" s="100"/>
      <c r="C16" s="101"/>
      <c r="D16" s="105" t="s">
        <v>31</v>
      </c>
      <c r="E16" s="106"/>
      <c r="F16" s="106"/>
      <c r="G16" s="107"/>
      <c r="H16" s="86" t="s">
        <v>35</v>
      </c>
      <c r="I16" s="87"/>
      <c r="J16" s="87"/>
      <c r="K16" s="45"/>
      <c r="L16" s="26">
        <f>SUM(L6:L14)</f>
        <v>0</v>
      </c>
    </row>
    <row r="17" spans="1:12" ht="27" customHeight="1" x14ac:dyDescent="0.25">
      <c r="A17" s="19" t="s">
        <v>12</v>
      </c>
      <c r="B17" s="102"/>
      <c r="C17" s="103"/>
      <c r="D17" s="108"/>
      <c r="E17" s="109"/>
      <c r="F17" s="109"/>
      <c r="G17" s="110"/>
      <c r="H17" s="88"/>
      <c r="I17" s="89"/>
      <c r="J17" s="89"/>
      <c r="K17" s="89"/>
      <c r="L17" s="89"/>
    </row>
    <row r="18" spans="1:12" ht="27" customHeight="1" x14ac:dyDescent="0.25">
      <c r="A18" s="20" t="s">
        <v>13</v>
      </c>
      <c r="B18" s="102"/>
      <c r="C18" s="103"/>
      <c r="D18" s="22" t="s">
        <v>9</v>
      </c>
      <c r="E18" s="16"/>
      <c r="F18" s="119">
        <f>Damen!R16+Damen!R38</f>
        <v>0</v>
      </c>
      <c r="G18" s="120"/>
      <c r="H18" s="90"/>
      <c r="I18" s="91"/>
      <c r="J18" s="91"/>
      <c r="K18" s="91"/>
      <c r="L18" s="91"/>
    </row>
    <row r="19" spans="1:12" ht="27" customHeight="1" x14ac:dyDescent="0.25">
      <c r="A19" s="19" t="s">
        <v>30</v>
      </c>
      <c r="B19" s="91"/>
      <c r="C19" s="102"/>
      <c r="D19" s="23" t="s">
        <v>32</v>
      </c>
      <c r="E19" s="1"/>
      <c r="F19" s="111">
        <f>Herren!R16+Herren!R38</f>
        <v>0</v>
      </c>
      <c r="G19" s="112"/>
      <c r="H19" s="94" t="s">
        <v>10</v>
      </c>
      <c r="I19" s="94"/>
      <c r="J19" s="94"/>
      <c r="K19" s="94"/>
      <c r="L19" s="95"/>
    </row>
    <row r="20" spans="1:12" ht="27" customHeight="1" thickBot="1" x14ac:dyDescent="0.3">
      <c r="A20" s="19" t="s">
        <v>14</v>
      </c>
      <c r="B20" s="91"/>
      <c r="C20" s="102"/>
      <c r="D20" s="24" t="s">
        <v>33</v>
      </c>
      <c r="E20" s="25"/>
      <c r="F20" s="113">
        <f>L16</f>
        <v>0</v>
      </c>
      <c r="G20" s="114"/>
      <c r="H20" s="96"/>
      <c r="I20" s="96"/>
      <c r="J20" s="96"/>
      <c r="K20" s="96"/>
      <c r="L20" s="97"/>
    </row>
    <row r="21" spans="1:12" ht="27" customHeight="1" thickBot="1" x14ac:dyDescent="0.3">
      <c r="A21" s="21" t="s">
        <v>15</v>
      </c>
      <c r="B21" s="87"/>
      <c r="C21" s="104"/>
      <c r="D21" s="117" t="s">
        <v>34</v>
      </c>
      <c r="E21" s="118"/>
      <c r="F21" s="115">
        <f>F18+F19+F20</f>
        <v>0</v>
      </c>
      <c r="G21" s="116"/>
      <c r="H21" s="98"/>
      <c r="I21" s="98"/>
      <c r="J21" s="98"/>
      <c r="K21" s="98"/>
      <c r="L21" s="99"/>
    </row>
  </sheetData>
  <sheetProtection sheet="1" objects="1" scenarios="1" formatCells="0" selectLockedCells="1"/>
  <mergeCells count="24">
    <mergeCell ref="H19:L21"/>
    <mergeCell ref="B16:C16"/>
    <mergeCell ref="B17:C17"/>
    <mergeCell ref="B18:C18"/>
    <mergeCell ref="B19:C19"/>
    <mergeCell ref="B20:C20"/>
    <mergeCell ref="B21:C21"/>
    <mergeCell ref="D16:G17"/>
    <mergeCell ref="F19:G19"/>
    <mergeCell ref="F20:G20"/>
    <mergeCell ref="F21:G21"/>
    <mergeCell ref="D21:E21"/>
    <mergeCell ref="F18:G18"/>
    <mergeCell ref="A15:L15"/>
    <mergeCell ref="H16:J16"/>
    <mergeCell ref="H17:L18"/>
    <mergeCell ref="A1:B1"/>
    <mergeCell ref="C1:E1"/>
    <mergeCell ref="F1:H1"/>
    <mergeCell ref="A3:A4"/>
    <mergeCell ref="B3:B4"/>
    <mergeCell ref="C3:C4"/>
    <mergeCell ref="D3:D4"/>
    <mergeCell ref="E3:E4"/>
  </mergeCells>
  <pageMargins left="0.11811023622047245" right="0.11811023622047245" top="0.19685039370078741" bottom="0.19685039370078741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Damen</vt:lpstr>
      <vt:lpstr>Herren</vt:lpstr>
      <vt:lpstr>Staffeln</vt:lpstr>
      <vt:lpstr>Staffeln!Druckbereich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</dc:creator>
  <cp:lastModifiedBy>Jürgen</cp:lastModifiedBy>
  <cp:lastPrinted>2020-02-03T16:45:13Z</cp:lastPrinted>
  <dcterms:created xsi:type="dcterms:W3CDTF">2018-07-31T15:04:28Z</dcterms:created>
  <dcterms:modified xsi:type="dcterms:W3CDTF">2020-02-08T13:29:33Z</dcterms:modified>
</cp:coreProperties>
</file>